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440" windowHeight="8010"/>
  </bookViews>
  <sheets>
    <sheet name="RESUMO" sheetId="8" r:id="rId1"/>
    <sheet name="Programação" sheetId="5" r:id="rId2"/>
    <sheet name="Orçamento" sheetId="7" r:id="rId3"/>
    <sheet name="Comer" sheetId="6" r:id="rId4"/>
  </sheets>
  <calcPr calcId="145621"/>
</workbook>
</file>

<file path=xl/calcChain.xml><?xml version="1.0" encoding="utf-8"?>
<calcChain xmlns="http://schemas.openxmlformats.org/spreadsheetml/2006/main">
  <c r="F2" i="7" l="1"/>
  <c r="F9" i="7"/>
  <c r="F12" i="7"/>
  <c r="F7" i="7"/>
  <c r="F6" i="7"/>
  <c r="F5" i="7"/>
  <c r="F4" i="7"/>
  <c r="F3" i="7"/>
  <c r="F13" i="7" l="1"/>
  <c r="F15" i="7" s="1"/>
</calcChain>
</file>

<file path=xl/sharedStrings.xml><?xml version="1.0" encoding="utf-8"?>
<sst xmlns="http://schemas.openxmlformats.org/spreadsheetml/2006/main" count="135" uniqueCount="120">
  <si>
    <t>15:40 - 19:00</t>
  </si>
  <si>
    <t>21:20 - 05:40</t>
  </si>
  <si>
    <t>08:05 - 09:05</t>
  </si>
  <si>
    <t>BOGOTÁ</t>
  </si>
  <si>
    <t>SAN ANDRES</t>
  </si>
  <si>
    <t>CARTAGENA</t>
  </si>
  <si>
    <t>PROGRAMAÇÃO</t>
  </si>
  <si>
    <t>12:09 - 13:15</t>
  </si>
  <si>
    <t>GIG X GRU - TAM</t>
  </si>
  <si>
    <t>GRU X BOG - LAN</t>
  </si>
  <si>
    <t>BOG X ADZ</t>
  </si>
  <si>
    <t>13:15 - 15:25</t>
  </si>
  <si>
    <t>ADZ X CTG</t>
  </si>
  <si>
    <t>13:45 - 15:10</t>
  </si>
  <si>
    <t>CTG X BOG</t>
  </si>
  <si>
    <t>13:20 - 14:50</t>
  </si>
  <si>
    <t>BOG X GRU</t>
  </si>
  <si>
    <t>GRU X GIG</t>
  </si>
  <si>
    <t>21 A 22/02</t>
  </si>
  <si>
    <t>22 A 26/02</t>
  </si>
  <si>
    <t>26 A 02/03</t>
  </si>
  <si>
    <r>
      <t>02 A 03/03</t>
    </r>
    <r>
      <rPr>
        <sz val="11"/>
        <color theme="0"/>
        <rFont val="Calibri"/>
        <family val="2"/>
        <scheme val="minor"/>
      </rPr>
      <t>..</t>
    </r>
  </si>
  <si>
    <t>1 D</t>
  </si>
  <si>
    <t>4 DD</t>
  </si>
  <si>
    <t>ORÇAMENTO</t>
  </si>
  <si>
    <t>PASSAGENS</t>
  </si>
  <si>
    <t>Balcones de Alheli B&amp;B</t>
  </si>
  <si>
    <t>Hostal Mar y Mar</t>
  </si>
  <si>
    <t>GHL Hamilton</t>
  </si>
  <si>
    <t>Andres Carnes de Res</t>
  </si>
  <si>
    <t>Calle 82</t>
  </si>
  <si>
    <t xml:space="preserve">Catedral de sal de Zipaquirá </t>
  </si>
  <si>
    <t>Experimentar a sopa ajiaco</t>
  </si>
  <si>
    <t>Casa Santa Clara (Paseo Bolivar estacion funicular Cerro de Monserrate) - Almoçar</t>
  </si>
  <si>
    <t>La Piscinita</t>
  </si>
  <si>
    <t>Hoyo Soplador (cuidado com os "espertos", vendedores de fotos e de tudo)</t>
  </si>
  <si>
    <t>Westview (snorkel obrigatório)</t>
  </si>
  <si>
    <t>Mirante (ao lado da Igreja Batista)</t>
  </si>
  <si>
    <t xml:space="preserve">Volta na Ilha:  </t>
  </si>
  <si>
    <t>Jhonny Cay (parada de quatro horas)</t>
  </si>
  <si>
    <t>Passeio de barco - muito próximo à San Andres:</t>
  </si>
  <si>
    <t>Mantas Raias (só fazer o passeio, se não conseguir vê-las no Aquário)</t>
  </si>
  <si>
    <t>Aquário (parada de duas horas) e Haynes Cay</t>
  </si>
  <si>
    <t>Compras (só a manhã livre)</t>
  </si>
  <si>
    <t>Cayo Bolívar (o tal passeio de barco que é uma hora em mar aberto)</t>
  </si>
  <si>
    <t>Pôr do sol no Café del Mar (Baluarte de Santo Domingo)</t>
  </si>
  <si>
    <t>Tour em chiva, icluindo o Castillo de San Felipe de Barajas</t>
  </si>
  <si>
    <t>Isla del Rosario e Play Blanca, show de golfinhos (quem foi a San Andres, ficará decepcionado). Uma opção é ir à Santa Maria/Barranquilla  (relato que é cansativo).</t>
  </si>
  <si>
    <t>Boca Grande</t>
  </si>
  <si>
    <t>Locação do Carrinho de Golfe</t>
  </si>
  <si>
    <t>Aquario e John Cay</t>
  </si>
  <si>
    <t>Tour Chiva</t>
  </si>
  <si>
    <t>Isla Rosario/Barranquilla</t>
  </si>
  <si>
    <t>Catedral de sal - taxi</t>
  </si>
  <si>
    <t>Fixo:</t>
  </si>
  <si>
    <t>Total aproximado:</t>
  </si>
  <si>
    <t>Ou não fazer nada e ir aproveitar mais um pouco da cidade.</t>
  </si>
  <si>
    <t>Volta na Ilha novamente</t>
  </si>
  <si>
    <t xml:space="preserve">Praia de San Luis </t>
  </si>
  <si>
    <t>Praia de Cocoplum: Rocky Cay</t>
  </si>
  <si>
    <t>Museu Botero</t>
  </si>
  <si>
    <t>Cerro monteserrat</t>
  </si>
  <si>
    <t>DOMINGO</t>
  </si>
  <si>
    <t xml:space="preserve">SEGUNDA </t>
  </si>
  <si>
    <t>TERÇA</t>
  </si>
  <si>
    <t>QUARTA</t>
  </si>
  <si>
    <t xml:space="preserve">QUINTA </t>
  </si>
  <si>
    <t>SEXTA</t>
  </si>
  <si>
    <t>SÁBADO</t>
  </si>
  <si>
    <t>BOG X SAN ANDRES</t>
  </si>
  <si>
    <t>HOSTAL MAR Y MAR</t>
  </si>
  <si>
    <t>VOLTA ILHA</t>
  </si>
  <si>
    <t>AQUÁRIO / JONNHY KAY</t>
  </si>
  <si>
    <t>VOLTA ILHA / ROCKY CAY</t>
  </si>
  <si>
    <t>SAN ANDRES X CARTAGENA</t>
  </si>
  <si>
    <t>BALCONES ALHEHI B&amp;B</t>
  </si>
  <si>
    <t>HOTEL DE LA OPERA</t>
  </si>
  <si>
    <t>01/03/2015, dom</t>
  </si>
  <si>
    <t>21/02/2015, sáb</t>
  </si>
  <si>
    <t>22/02/2015, dom</t>
  </si>
  <si>
    <t>23/02/2015, seg</t>
  </si>
  <si>
    <t>24/02/2015, ter</t>
  </si>
  <si>
    <t>25/02/2015, qua</t>
  </si>
  <si>
    <t>26/02/2015, qui</t>
  </si>
  <si>
    <t>27/02/2015, sex</t>
  </si>
  <si>
    <t>28/02/2015, sab</t>
  </si>
  <si>
    <t>02/03/2015, seg</t>
  </si>
  <si>
    <t>03/02/2015, ter</t>
  </si>
  <si>
    <t>FREE WALKING TOUR CARTAGENA</t>
  </si>
  <si>
    <t>Free walking tour</t>
  </si>
  <si>
    <t>TOUR EM CHIVA</t>
  </si>
  <si>
    <t>ISLAS DEL ROSARIO</t>
  </si>
  <si>
    <t>CARTAGENA PHOTOS</t>
  </si>
  <si>
    <t>ZIQUIPARÁ                          MONTESERRAT                                  BOG X GRU X GIG</t>
  </si>
  <si>
    <t>GIG X GRU X BOG</t>
  </si>
  <si>
    <t>P/PESSOA</t>
  </si>
  <si>
    <t>Locação do Kawasaki</t>
  </si>
  <si>
    <t>TOTAL R$</t>
  </si>
  <si>
    <t>Hotel de la Opera</t>
  </si>
  <si>
    <t>Diversos - alimentação, taxi, compras, etc:</t>
  </si>
  <si>
    <t>Andres D.C</t>
  </si>
  <si>
    <t>O bar, localizado na Zona T, é uma filial do mesmo famoso bar de Chia. Com quatro andares, é uma mescla de bar, restaurante e balada. Cada um dos pavimentos, é representado pelo mundo não tão terreno: Céu, Inferno, Purgatório e Terra. Diversão garantida! É diferente de tudo que já vi pelas minhas viagens.</t>
  </si>
  <si>
    <t>Casa Santa Clara</t>
  </si>
  <si>
    <t>O restaurante está localizado em Monteserrat e para chegar, deve-se utilizar o funicular (bondinho). Serviço excelente, preço justo e uma vista deslumbrante.</t>
  </si>
  <si>
    <t>Crepes &amp; Waffles</t>
  </si>
  <si>
    <t>A rede de creperias me pegou de jeito em diversos momentos, tanto em Cartagena quanto em Bogotá. Com um destaque especial para o crepe doce, chamado Cleopatra (doce de leite, chantilly e amora).</t>
  </si>
  <si>
    <t>La Paletteria</t>
  </si>
  <si>
    <t>Picolés dos deuses. Foi uma visita diária para experimentar os sabores diversificados. Destaque par o de guanábana com arequipe, que nada mais é que graviola com doce de leite.</t>
  </si>
  <si>
    <t>Patagonia</t>
  </si>
  <si>
    <t>Restaurante argentino, localizado na rua da casa de Gabriel Garcia Marques. O atendimento poderia ser mais ágil, mas aproveitamos a demora para curtir a interessante decoração. A comida vale a espera!!! Destaque para um molho com torradas de entrada que desconfio que seja de pimentões vermelhos com tomate.</t>
  </si>
  <si>
    <t>La Bruschetta</t>
  </si>
  <si>
    <t>Os restaurantes vazios me assustam um pouco, mas o cansaço e a fome colocou o La Bruschetta na nossa mira. O atendimento é nota 10 e a comida idem, bom ambiente e decoração interessante. Os preços são mais altos que os demais restaurantes ao redor. É para rir: o pãozinho com manteiga da entrada é algo acima, muito acima, do espetacular!</t>
  </si>
  <si>
    <t>Excelente localização para assistir (sim, assistir, porque é uma obra prima), e tomar umas cervejas. Pedi uma lulas, que estavam até boas, mas demoraram demais para chegar.</t>
  </si>
  <si>
    <t>Café del Mar</t>
  </si>
  <si>
    <t>Almoçamos duas vezes nesse restaurante. A localização para fazer uma parada já vale a pena. Um bom mergulho entre uma cerveja e outra, aguardando o almoço. Comi um risoto de camarão, simples, mas muito saboroso!!!
O salão interno tem uma decoração linda!!! Com corais, pernas de caranguejo, cores...</t>
  </si>
  <si>
    <t>Casa Francesca</t>
  </si>
  <si>
    <t>A boa pedida é sentar nas mesas de fora para ver a movimentação. Foi o melhor molho pesto que comi nos últimos tempos. Atendimento excelente. A decoração interna é bem legalzinha.</t>
  </si>
  <si>
    <t>Café Café</t>
  </si>
  <si>
    <t>Punta Sur</t>
  </si>
  <si>
    <t>O visual é legal, como se a estrutura fosse um barco e ainda conta com uma piscina para os clientes.
A cerveja estava quente e a porção de camarão veio com meia dúzia de unidades. Caro para o que é servido!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</si>
</sst>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7"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43" fontId="0" fillId="0" borderId="0" xfId="1" applyFont="1" applyFill="1"/>
    <xf numFmtId="14" fontId="0" fillId="0" borderId="6" xfId="0" applyNumberFormat="1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2" fillId="0" borderId="7" xfId="2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2" fillId="0" borderId="0" xfId="2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5" xfId="0" applyFont="1" applyFill="1" applyBorder="1"/>
    <xf numFmtId="0" fontId="0" fillId="0" borderId="0" xfId="0" applyFont="1" applyFill="1" applyBorder="1"/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4" fontId="0" fillId="0" borderId="9" xfId="0" applyNumberForma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12" xfId="0" applyFont="1" applyBorder="1" applyAlignment="1">
      <alignment horizont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" fillId="0" borderId="14" xfId="2" applyBorder="1" applyAlignment="1">
      <alignment horizontal="center"/>
    </xf>
    <xf numFmtId="0" fontId="2" fillId="0" borderId="15" xfId="2" applyBorder="1" applyAlignment="1">
      <alignment horizontal="center"/>
    </xf>
    <xf numFmtId="14" fontId="0" fillId="0" borderId="2" xfId="0" applyNumberFormat="1" applyFill="1" applyBorder="1" applyAlignment="1">
      <alignment horizontal="center" vertical="center"/>
    </xf>
    <xf numFmtId="43" fontId="0" fillId="0" borderId="0" xfId="1" applyFont="1" applyFill="1" applyBorder="1"/>
    <xf numFmtId="0" fontId="0" fillId="0" borderId="14" xfId="0" applyBorder="1" applyAlignment="1">
      <alignment horizontal="center" vertical="center" wrapText="1"/>
    </xf>
    <xf numFmtId="0" fontId="0" fillId="0" borderId="23" xfId="0" applyFill="1" applyBorder="1"/>
    <xf numFmtId="0" fontId="0" fillId="0" borderId="24" xfId="0" applyFill="1" applyBorder="1"/>
    <xf numFmtId="0" fontId="0" fillId="0" borderId="12" xfId="0" applyFill="1" applyBorder="1"/>
    <xf numFmtId="43" fontId="0" fillId="0" borderId="12" xfId="1" applyFont="1" applyFill="1" applyBorder="1"/>
    <xf numFmtId="16" fontId="0" fillId="0" borderId="12" xfId="0" applyNumberFormat="1" applyFill="1" applyBorder="1"/>
    <xf numFmtId="0" fontId="0" fillId="0" borderId="12" xfId="0" applyFill="1" applyBorder="1" applyAlignment="1">
      <alignment horizontal="center"/>
    </xf>
    <xf numFmtId="0" fontId="4" fillId="0" borderId="12" xfId="0" applyFont="1" applyFill="1" applyBorder="1"/>
    <xf numFmtId="0" fontId="0" fillId="0" borderId="12" xfId="0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43" fontId="5" fillId="2" borderId="12" xfId="1" applyFont="1" applyFill="1" applyBorder="1"/>
    <xf numFmtId="43" fontId="5" fillId="0" borderId="12" xfId="1" applyFont="1" applyFill="1" applyBorder="1" applyAlignment="1">
      <alignment horizontal="center"/>
    </xf>
    <xf numFmtId="0" fontId="2" fillId="0" borderId="12" xfId="2" applyFill="1" applyBorder="1" applyAlignment="1">
      <alignment vertical="center"/>
    </xf>
    <xf numFmtId="0" fontId="0" fillId="0" borderId="12" xfId="0" applyFill="1" applyBorder="1" applyAlignment="1">
      <alignment wrapText="1"/>
    </xf>
    <xf numFmtId="0" fontId="2" fillId="0" borderId="12" xfId="2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17" fontId="0" fillId="0" borderId="18" xfId="0" applyNumberFormat="1" applyBorder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oking.com/hotel/co/balcones-de-alhela-b-amp-b.pt-br.html?sid=9b2f658748f2893cf1718e412ad649aa;dcid=1;dist=0;srfid=5eb92f8e2ee0bfc46f1849765a451d39abf39ab9X1;type=total;ucfs=1&amp;" TargetMode="External"/><Relationship Id="rId3" Type="http://schemas.openxmlformats.org/officeDocument/2006/relationships/hyperlink" Target="https://www.booking.com/hotel/co/mar-y-mar.pt-br.html?sid=9b2f658748f2893cf1718e412ad649aa;dcid=1;origin=disamb;srhash=3715003547;srpos=1" TargetMode="External"/><Relationship Id="rId7" Type="http://schemas.openxmlformats.org/officeDocument/2006/relationships/hyperlink" Target="http://www.booking.com/hotel/co/balcones-de-alhela-b-amp-b.pt-br.html?sid=9b2f658748f2893cf1718e412ad649aa;dcid=1;dist=0;srfid=5eb92f8e2ee0bfc46f1849765a451d39abf39ab9X1;type=total;ucfs=1&amp;" TargetMode="External"/><Relationship Id="rId2" Type="http://schemas.openxmlformats.org/officeDocument/2006/relationships/hyperlink" Target="https://www.booking.com/hotel/co/mar-y-mar.pt-br.html?sid=9b2f658748f2893cf1718e412ad649aa;dcid=1;origin=disamb;srhash=3715003547;srpos=1" TargetMode="External"/><Relationship Id="rId1" Type="http://schemas.openxmlformats.org/officeDocument/2006/relationships/hyperlink" Target="https://www.booking.com/hotel/co/ghl-hamilton.pt-br.html?sid=9b2f658748f2893cf1718e412ad649aa;dcid=1;ucfs=1;srfid=82f12dfc90fa8fc1879abe83548cb9cec659647bX1;highlight_room=" TargetMode="External"/><Relationship Id="rId6" Type="http://schemas.openxmlformats.org/officeDocument/2006/relationships/hyperlink" Target="http://www.booking.com/hotel/co/balcones-de-alhela-b-amp-b.pt-br.html?sid=9b2f658748f2893cf1718e412ad649aa;dcid=1;dist=0;srfid=5eb92f8e2ee0bfc46f1849765a451d39abf39ab9X1;type=total;ucfs=1&amp;" TargetMode="External"/><Relationship Id="rId11" Type="http://schemas.openxmlformats.org/officeDocument/2006/relationships/hyperlink" Target="http://www.booking.com/hotel/co/de-la-opera.pt-br.html?sid=9b2f658748f2893cf1718e412ad649aa;dcid=1;dist=0;srpos=1;type=total&amp;" TargetMode="External"/><Relationship Id="rId5" Type="http://schemas.openxmlformats.org/officeDocument/2006/relationships/hyperlink" Target="https://www.booking.com/hotel/co/mar-y-mar.pt-br.html?sid=9b2f658748f2893cf1718e412ad649aa;dcid=1;origin=disamb;srhash=3715003547;srpos=1" TargetMode="External"/><Relationship Id="rId10" Type="http://schemas.openxmlformats.org/officeDocument/2006/relationships/hyperlink" Target="http://www.booking.com/hotel/co/balcones-de-alhela-b-amp-b.pt-br.html?sid=9b2f658748f2893cf1718e412ad649aa;dcid=1;dist=0;srfid=5eb92f8e2ee0bfc46f1849765a451d39abf39ab9X1;type=total;ucfs=1&amp;" TargetMode="External"/><Relationship Id="rId4" Type="http://schemas.openxmlformats.org/officeDocument/2006/relationships/hyperlink" Target="https://www.booking.com/hotel/co/mar-y-mar.pt-br.html?sid=9b2f658748f2893cf1718e412ad649aa;dcid=1;origin=disamb;srhash=3715003547;srpos=1" TargetMode="External"/><Relationship Id="rId9" Type="http://schemas.openxmlformats.org/officeDocument/2006/relationships/hyperlink" Target="http://www.booking.com/hotel/co/balcones-de-alhela-b-amp-b.pt-br.html?sid=9b2f658748f2893cf1718e412ad649aa;dcid=1;dist=0;srfid=5eb92f8e2ee0bfc46f1849765a451d39abf39ab9X1;type=total;ucfs=1&amp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staurantecasasantaclara.com/" TargetMode="External"/><Relationship Id="rId1" Type="http://schemas.openxmlformats.org/officeDocument/2006/relationships/hyperlink" Target="http://www.andrescarnederes.com/es/andres_dc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ipadvisor.es/Restaurant_Review-g297482-d2323493-Reviews-or10-Casa_Francesca-San_Andres_Island_San_Andres_and_Providencia_Department.html" TargetMode="External"/><Relationship Id="rId3" Type="http://schemas.openxmlformats.org/officeDocument/2006/relationships/hyperlink" Target="http://crepesywaffles.com/" TargetMode="External"/><Relationship Id="rId7" Type="http://schemas.openxmlformats.org/officeDocument/2006/relationships/hyperlink" Target="http://www.tripadvisor.es/Restaurant_Review-g297476-d1222318-Reviews-Cafe_Del_Mar_Cartagena-Cartagena_Cartagena_District_Bolivar_Depart" TargetMode="External"/><Relationship Id="rId2" Type="http://schemas.openxmlformats.org/officeDocument/2006/relationships/hyperlink" Target="http://www.restaurantecasasantaclara.com/" TargetMode="External"/><Relationship Id="rId1" Type="http://schemas.openxmlformats.org/officeDocument/2006/relationships/hyperlink" Target="http://www.andrescarnederes.com/es/andres_dc" TargetMode="External"/><Relationship Id="rId6" Type="http://schemas.openxmlformats.org/officeDocument/2006/relationships/hyperlink" Target="http://www.tripadvisor.es/Restaurant_Review-g297476-d3342935-Reviews-La_Bruschetta-Cartagena_Cartagena_District_Bolivar_Department.html" TargetMode="External"/><Relationship Id="rId5" Type="http://schemas.openxmlformats.org/officeDocument/2006/relationships/hyperlink" Target="http://www.tripadvisor.es/Restaurant_Review-g297476-d4798836-Reviews-Patagonia_Asados_del_sur-Cartagena_Cartagena_District_Bolivar_Department.html" TargetMode="External"/><Relationship Id="rId10" Type="http://schemas.openxmlformats.org/officeDocument/2006/relationships/hyperlink" Target="http://www.tripadvisor.com.br/ShowUserReviews-g297482-d2049066-r258446461-Punta_Sur-San_Andres_Island_San_Andres_and_Providencia_Department.html" TargetMode="External"/><Relationship Id="rId4" Type="http://schemas.openxmlformats.org/officeDocument/2006/relationships/hyperlink" Target="http://www.tripadvisor.es/Restaurant_Review-g297476-d5003648-Reviews-La_Paleteria-Cartagena_Cartagena_District_Bolivar_Department.html" TargetMode="External"/><Relationship Id="rId9" Type="http://schemas.openxmlformats.org/officeDocument/2006/relationships/hyperlink" Target="http://www.tripadvisor.com.br/Restaurant_Review-g297482-d1783126-Reviews-CafeCafe_Pizza_since_1992-San_Andres_Island_San_Andres_and_Providencia_Departmen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workbookViewId="0">
      <selection activeCell="A3" sqref="A3"/>
    </sheetView>
  </sheetViews>
  <sheetFormatPr defaultRowHeight="15" x14ac:dyDescent="0.25"/>
  <cols>
    <col min="1" max="7" width="25" customWidth="1"/>
  </cols>
  <sheetData>
    <row r="1" spans="1:7" x14ac:dyDescent="0.25">
      <c r="A1" s="37" t="s">
        <v>62</v>
      </c>
      <c r="B1" s="37" t="s">
        <v>63</v>
      </c>
      <c r="C1" s="37" t="s">
        <v>64</v>
      </c>
      <c r="D1" s="37" t="s">
        <v>65</v>
      </c>
      <c r="E1" s="37" t="s">
        <v>66</v>
      </c>
      <c r="F1" s="37" t="s">
        <v>67</v>
      </c>
      <c r="G1" s="37" t="s">
        <v>68</v>
      </c>
    </row>
    <row r="2" spans="1:7" x14ac:dyDescent="0.25">
      <c r="A2" s="31"/>
      <c r="B2" s="32"/>
      <c r="C2" s="32"/>
      <c r="D2" s="32"/>
      <c r="E2" s="32"/>
      <c r="F2" s="32"/>
      <c r="G2" s="28">
        <v>21</v>
      </c>
    </row>
    <row r="3" spans="1:7" ht="90" customHeight="1" x14ac:dyDescent="0.25">
      <c r="A3" s="76"/>
      <c r="B3" s="32"/>
      <c r="C3" s="32"/>
      <c r="D3" s="32"/>
      <c r="E3" s="32"/>
      <c r="F3" s="32"/>
      <c r="G3" s="39" t="s">
        <v>94</v>
      </c>
    </row>
    <row r="4" spans="1:7" x14ac:dyDescent="0.25">
      <c r="A4" s="31"/>
      <c r="B4" s="32"/>
      <c r="C4" s="32"/>
      <c r="D4" s="32"/>
      <c r="E4" s="32"/>
      <c r="F4" s="32"/>
      <c r="G4" s="40" t="s">
        <v>28</v>
      </c>
    </row>
    <row r="5" spans="1:7" x14ac:dyDescent="0.25">
      <c r="A5" s="27">
        <v>22</v>
      </c>
      <c r="B5" s="27">
        <v>23</v>
      </c>
      <c r="C5" s="27">
        <v>24</v>
      </c>
      <c r="D5" s="27">
        <v>25</v>
      </c>
      <c r="E5" s="27">
        <v>26</v>
      </c>
      <c r="F5" s="27">
        <v>27</v>
      </c>
      <c r="G5" s="27">
        <v>28</v>
      </c>
    </row>
    <row r="6" spans="1:7" ht="90" customHeight="1" x14ac:dyDescent="0.25">
      <c r="A6" s="39" t="s">
        <v>69</v>
      </c>
      <c r="B6" s="39" t="s">
        <v>71</v>
      </c>
      <c r="C6" s="39" t="s">
        <v>72</v>
      </c>
      <c r="D6" s="39" t="s">
        <v>73</v>
      </c>
      <c r="E6" s="38" t="s">
        <v>74</v>
      </c>
      <c r="F6" s="44" t="s">
        <v>88</v>
      </c>
      <c r="G6" s="39" t="s">
        <v>90</v>
      </c>
    </row>
    <row r="7" spans="1:7" x14ac:dyDescent="0.25">
      <c r="A7" s="41" t="s">
        <v>70</v>
      </c>
      <c r="B7" s="41" t="s">
        <v>70</v>
      </c>
      <c r="C7" s="41" t="s">
        <v>70</v>
      </c>
      <c r="D7" s="41" t="s">
        <v>70</v>
      </c>
      <c r="E7" s="41" t="s">
        <v>75</v>
      </c>
      <c r="F7" s="41" t="s">
        <v>75</v>
      </c>
      <c r="G7" s="41" t="s">
        <v>75</v>
      </c>
    </row>
    <row r="8" spans="1:7" x14ac:dyDescent="0.25">
      <c r="A8" s="27">
        <v>1</v>
      </c>
      <c r="B8" s="27">
        <v>2</v>
      </c>
      <c r="C8" s="27">
        <v>3</v>
      </c>
      <c r="D8" s="29"/>
      <c r="E8" s="30"/>
      <c r="F8" s="32"/>
      <c r="G8" s="33"/>
    </row>
    <row r="9" spans="1:7" ht="90" customHeight="1" x14ac:dyDescent="0.25">
      <c r="A9" s="39" t="s">
        <v>91</v>
      </c>
      <c r="B9" s="39" t="s">
        <v>92</v>
      </c>
      <c r="C9" s="44" t="s">
        <v>93</v>
      </c>
      <c r="D9" s="31"/>
      <c r="E9" s="32"/>
      <c r="F9" s="32"/>
      <c r="G9" s="33"/>
    </row>
    <row r="10" spans="1:7" x14ac:dyDescent="0.25">
      <c r="A10" s="41" t="s">
        <v>75</v>
      </c>
      <c r="B10" s="41" t="s">
        <v>75</v>
      </c>
      <c r="C10" s="41" t="s">
        <v>76</v>
      </c>
      <c r="D10" s="34"/>
      <c r="E10" s="35"/>
      <c r="F10" s="35"/>
      <c r="G10" s="36"/>
    </row>
  </sheetData>
  <hyperlinks>
    <hyperlink ref="G4" r:id="rId1"/>
    <hyperlink ref="A7" r:id="rId2"/>
    <hyperlink ref="B7" r:id="rId3"/>
    <hyperlink ref="C7" r:id="rId4"/>
    <hyperlink ref="D7" r:id="rId5"/>
    <hyperlink ref="E7" r:id="rId6"/>
    <hyperlink ref="F7" r:id="rId7"/>
    <hyperlink ref="G7" r:id="rId8"/>
    <hyperlink ref="A10" r:id="rId9"/>
    <hyperlink ref="B10" r:id="rId10"/>
    <hyperlink ref="C10" r:id="rId1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opLeftCell="A25" workbookViewId="0">
      <selection activeCell="B44" sqref="B44"/>
    </sheetView>
  </sheetViews>
  <sheetFormatPr defaultRowHeight="15" x14ac:dyDescent="0.25"/>
  <cols>
    <col min="1" max="1" width="15.85546875" style="9" bestFit="1" customWidth="1"/>
    <col min="2" max="2" width="30" style="2" customWidth="1"/>
    <col min="3" max="3" width="21.42578125" style="2" customWidth="1"/>
    <col min="4" max="4" width="29.7109375" style="2" customWidth="1"/>
    <col min="5" max="5" width="9.140625" style="2"/>
    <col min="6" max="6" width="14.42578125" style="2" customWidth="1"/>
    <col min="7" max="7" width="13.7109375" style="2" customWidth="1"/>
    <col min="8" max="8" width="9.140625" style="2"/>
    <col min="9" max="9" width="30.28515625" style="2" bestFit="1" customWidth="1"/>
    <col min="10" max="11" width="9.5703125" style="3" bestFit="1" customWidth="1"/>
    <col min="12" max="16384" width="9.140625" style="2"/>
  </cols>
  <sheetData>
    <row r="1" spans="1:11" x14ac:dyDescent="0.25">
      <c r="A1" s="62" t="s">
        <v>6</v>
      </c>
      <c r="B1" s="62"/>
      <c r="C1" s="62"/>
      <c r="D1" s="62"/>
      <c r="J1" s="2"/>
      <c r="K1" s="2"/>
    </row>
    <row r="2" spans="1:11" ht="15.75" thickBot="1" x14ac:dyDescent="0.3">
      <c r="J2" s="2"/>
      <c r="K2" s="2"/>
    </row>
    <row r="3" spans="1:11" x14ac:dyDescent="0.25">
      <c r="A3" s="59" t="s">
        <v>78</v>
      </c>
      <c r="B3" s="10" t="s">
        <v>8</v>
      </c>
      <c r="C3" s="10" t="s">
        <v>7</v>
      </c>
      <c r="D3" s="11"/>
      <c r="J3" s="2"/>
      <c r="K3" s="2"/>
    </row>
    <row r="4" spans="1:11" x14ac:dyDescent="0.25">
      <c r="A4" s="60"/>
      <c r="B4" s="7" t="s">
        <v>9</v>
      </c>
      <c r="C4" s="7" t="s">
        <v>0</v>
      </c>
      <c r="D4" s="12"/>
      <c r="J4" s="2"/>
      <c r="K4" s="2"/>
    </row>
    <row r="5" spans="1:11" ht="15.75" thickBot="1" x14ac:dyDescent="0.3">
      <c r="A5" s="61"/>
      <c r="B5" s="13" t="s">
        <v>29</v>
      </c>
      <c r="C5" s="14" t="s">
        <v>30</v>
      </c>
      <c r="D5" s="15" t="s">
        <v>32</v>
      </c>
      <c r="J5" s="2"/>
      <c r="K5" s="2"/>
    </row>
    <row r="6" spans="1:11" ht="15.75" thickBot="1" x14ac:dyDescent="0.3">
      <c r="J6" s="2"/>
      <c r="K6" s="2"/>
    </row>
    <row r="7" spans="1:11" x14ac:dyDescent="0.25">
      <c r="A7" s="59" t="s">
        <v>79</v>
      </c>
      <c r="B7" s="24" t="s">
        <v>60</v>
      </c>
      <c r="C7" s="24"/>
      <c r="D7" s="11"/>
      <c r="J7" s="2"/>
      <c r="K7" s="2"/>
    </row>
    <row r="8" spans="1:11" ht="15.75" thickBot="1" x14ac:dyDescent="0.3">
      <c r="A8" s="61"/>
      <c r="B8" s="25" t="s">
        <v>10</v>
      </c>
      <c r="C8" s="25" t="s">
        <v>11</v>
      </c>
      <c r="D8" s="15"/>
      <c r="J8" s="2"/>
      <c r="K8" s="2"/>
    </row>
    <row r="9" spans="1:11" ht="15.75" thickBot="1" x14ac:dyDescent="0.3">
      <c r="A9" s="1"/>
      <c r="J9" s="2"/>
      <c r="K9" s="2"/>
    </row>
    <row r="10" spans="1:11" x14ac:dyDescent="0.25">
      <c r="A10" s="59" t="s">
        <v>80</v>
      </c>
      <c r="B10" s="10" t="s">
        <v>38</v>
      </c>
      <c r="C10" s="10"/>
      <c r="D10" s="11"/>
      <c r="J10" s="2"/>
      <c r="K10" s="2"/>
    </row>
    <row r="11" spans="1:11" x14ac:dyDescent="0.25">
      <c r="A11" s="60"/>
      <c r="B11" s="7" t="s">
        <v>36</v>
      </c>
      <c r="C11" s="7"/>
      <c r="D11" s="12"/>
      <c r="J11" s="2"/>
      <c r="K11" s="2"/>
    </row>
    <row r="12" spans="1:11" x14ac:dyDescent="0.25">
      <c r="A12" s="60"/>
      <c r="B12" s="7" t="s">
        <v>34</v>
      </c>
      <c r="C12" s="7"/>
      <c r="D12" s="12"/>
      <c r="J12" s="2"/>
      <c r="K12" s="2"/>
    </row>
    <row r="13" spans="1:11" x14ac:dyDescent="0.25">
      <c r="A13" s="60"/>
      <c r="B13" s="7" t="s">
        <v>35</v>
      </c>
      <c r="C13" s="7"/>
      <c r="D13" s="12"/>
      <c r="J13" s="2"/>
      <c r="K13" s="2"/>
    </row>
    <row r="14" spans="1:11" x14ac:dyDescent="0.25">
      <c r="A14" s="60"/>
      <c r="B14" s="7" t="s">
        <v>58</v>
      </c>
      <c r="C14" s="7"/>
      <c r="D14" s="12"/>
      <c r="J14" s="2"/>
      <c r="K14" s="2"/>
    </row>
    <row r="15" spans="1:11" ht="15.75" thickBot="1" x14ac:dyDescent="0.3">
      <c r="A15" s="61"/>
      <c r="B15" s="14" t="s">
        <v>37</v>
      </c>
      <c r="C15" s="14"/>
      <c r="D15" s="15"/>
      <c r="J15" s="2"/>
      <c r="K15" s="2"/>
    </row>
    <row r="16" spans="1:11" ht="15.75" thickBot="1" x14ac:dyDescent="0.3">
      <c r="A16" s="1"/>
      <c r="J16" s="2"/>
      <c r="K16" s="2"/>
    </row>
    <row r="17" spans="1:11" x14ac:dyDescent="0.25">
      <c r="A17" s="63" t="s">
        <v>81</v>
      </c>
      <c r="B17" s="10" t="s">
        <v>40</v>
      </c>
      <c r="C17" s="10"/>
      <c r="D17" s="11"/>
      <c r="J17" s="2"/>
      <c r="K17" s="2"/>
    </row>
    <row r="18" spans="1:11" x14ac:dyDescent="0.25">
      <c r="A18" s="64"/>
      <c r="B18" s="7" t="s">
        <v>42</v>
      </c>
      <c r="C18" s="7"/>
      <c r="D18" s="12"/>
      <c r="J18" s="2"/>
      <c r="K18" s="2"/>
    </row>
    <row r="19" spans="1:11" x14ac:dyDescent="0.25">
      <c r="A19" s="64"/>
      <c r="B19" s="7" t="s">
        <v>39</v>
      </c>
      <c r="C19" s="7"/>
      <c r="D19" s="12"/>
      <c r="J19" s="2"/>
      <c r="K19" s="2"/>
    </row>
    <row r="20" spans="1:11" ht="15.75" thickBot="1" x14ac:dyDescent="0.3">
      <c r="A20" s="65"/>
      <c r="B20" s="14" t="s">
        <v>41</v>
      </c>
      <c r="C20" s="14"/>
      <c r="D20" s="15"/>
      <c r="J20" s="2"/>
      <c r="K20" s="2"/>
    </row>
    <row r="21" spans="1:11" ht="15.75" thickBot="1" x14ac:dyDescent="0.3">
      <c r="J21" s="2"/>
      <c r="K21" s="2"/>
    </row>
    <row r="22" spans="1:11" x14ac:dyDescent="0.25">
      <c r="A22" s="63" t="s">
        <v>82</v>
      </c>
      <c r="B22" s="19" t="s">
        <v>44</v>
      </c>
      <c r="C22" s="19"/>
      <c r="D22" s="20"/>
    </row>
    <row r="23" spans="1:11" x14ac:dyDescent="0.25">
      <c r="A23" s="64"/>
      <c r="B23" s="23" t="s">
        <v>57</v>
      </c>
      <c r="C23" s="21"/>
      <c r="D23" s="22"/>
    </row>
    <row r="24" spans="1:11" ht="15.75" thickBot="1" x14ac:dyDescent="0.3">
      <c r="A24" s="65"/>
      <c r="B24" s="14" t="s">
        <v>59</v>
      </c>
      <c r="C24" s="14"/>
      <c r="D24" s="15"/>
    </row>
    <row r="25" spans="1:11" ht="15.75" thickBot="1" x14ac:dyDescent="0.3"/>
    <row r="26" spans="1:11" x14ac:dyDescent="0.25">
      <c r="A26" s="59" t="s">
        <v>83</v>
      </c>
      <c r="B26" s="10" t="s">
        <v>43</v>
      </c>
      <c r="C26" s="10"/>
      <c r="D26" s="11"/>
    </row>
    <row r="27" spans="1:11" x14ac:dyDescent="0.25">
      <c r="A27" s="60"/>
      <c r="B27" s="7" t="s">
        <v>12</v>
      </c>
      <c r="C27" s="7" t="s">
        <v>13</v>
      </c>
      <c r="D27" s="12"/>
    </row>
    <row r="28" spans="1:11" ht="15.75" thickBot="1" x14ac:dyDescent="0.3">
      <c r="A28" s="4"/>
      <c r="B28" s="14" t="s">
        <v>45</v>
      </c>
      <c r="C28" s="14"/>
      <c r="D28" s="15"/>
    </row>
    <row r="29" spans="1:11" ht="15.75" thickBot="1" x14ac:dyDescent="0.3">
      <c r="A29" s="1"/>
    </row>
    <row r="30" spans="1:11" ht="15.75" thickBot="1" x14ac:dyDescent="0.3">
      <c r="A30" s="5" t="s">
        <v>84</v>
      </c>
      <c r="B30" s="16" t="s">
        <v>89</v>
      </c>
      <c r="C30" s="16"/>
      <c r="D30" s="17"/>
    </row>
    <row r="31" spans="1:11" ht="15.75" thickBot="1" x14ac:dyDescent="0.3">
      <c r="A31" s="6"/>
      <c r="B31" s="7"/>
      <c r="C31" s="7"/>
      <c r="D31" s="7"/>
    </row>
    <row r="32" spans="1:11" ht="15.75" thickBot="1" x14ac:dyDescent="0.3">
      <c r="A32" s="5" t="s">
        <v>85</v>
      </c>
      <c r="B32" s="16" t="s">
        <v>46</v>
      </c>
      <c r="C32" s="16"/>
      <c r="D32" s="17"/>
    </row>
    <row r="33" spans="1:11" s="7" customFormat="1" ht="15.75" thickBot="1" x14ac:dyDescent="0.3">
      <c r="A33" s="42"/>
      <c r="B33" s="10"/>
      <c r="C33" s="10"/>
      <c r="D33" s="10"/>
      <c r="J33" s="43"/>
      <c r="K33" s="43"/>
    </row>
    <row r="34" spans="1:11" x14ac:dyDescent="0.25">
      <c r="A34" s="59" t="s">
        <v>77</v>
      </c>
      <c r="B34" s="66" t="s">
        <v>47</v>
      </c>
      <c r="C34" s="66"/>
      <c r="D34" s="67"/>
    </row>
    <row r="35" spans="1:11" x14ac:dyDescent="0.25">
      <c r="A35" s="60"/>
      <c r="B35" s="68"/>
      <c r="C35" s="68"/>
      <c r="D35" s="69"/>
    </row>
    <row r="36" spans="1:11" ht="15.75" thickBot="1" x14ac:dyDescent="0.3">
      <c r="A36" s="61"/>
      <c r="B36" s="70" t="s">
        <v>56</v>
      </c>
      <c r="C36" s="70"/>
      <c r="D36" s="71"/>
    </row>
    <row r="37" spans="1:11" ht="15.75" thickBot="1" x14ac:dyDescent="0.3">
      <c r="B37" s="8"/>
      <c r="C37" s="8"/>
      <c r="D37" s="8"/>
    </row>
    <row r="38" spans="1:11" ht="15.75" thickBot="1" x14ac:dyDescent="0.3">
      <c r="A38" s="5" t="s">
        <v>86</v>
      </c>
      <c r="B38" s="16" t="s">
        <v>48</v>
      </c>
      <c r="C38" s="16"/>
      <c r="D38" s="17"/>
    </row>
    <row r="39" spans="1:11" ht="15.75" thickBot="1" x14ac:dyDescent="0.3">
      <c r="A39" s="1"/>
    </row>
    <row r="40" spans="1:11" ht="15.75" thickBot="1" x14ac:dyDescent="0.3">
      <c r="A40" s="26" t="s">
        <v>86</v>
      </c>
      <c r="B40" s="16" t="s">
        <v>14</v>
      </c>
      <c r="C40" s="16" t="s">
        <v>15</v>
      </c>
      <c r="D40" s="17"/>
    </row>
    <row r="41" spans="1:11" ht="15.75" thickBot="1" x14ac:dyDescent="0.3"/>
    <row r="42" spans="1:11" x14ac:dyDescent="0.25">
      <c r="A42" s="59" t="s">
        <v>87</v>
      </c>
      <c r="B42" s="10" t="s">
        <v>31</v>
      </c>
      <c r="C42" s="10"/>
      <c r="D42" s="11"/>
    </row>
    <row r="43" spans="1:11" x14ac:dyDescent="0.25">
      <c r="A43" s="60"/>
      <c r="B43" s="7" t="s">
        <v>61</v>
      </c>
      <c r="C43" s="7"/>
      <c r="D43" s="12"/>
    </row>
    <row r="44" spans="1:11" x14ac:dyDescent="0.25">
      <c r="A44" s="60"/>
      <c r="B44" s="18" t="s">
        <v>33</v>
      </c>
      <c r="C44" s="7"/>
      <c r="D44" s="12"/>
    </row>
    <row r="45" spans="1:11" x14ac:dyDescent="0.25">
      <c r="A45" s="60"/>
      <c r="B45" s="7" t="s">
        <v>16</v>
      </c>
      <c r="C45" s="7" t="s">
        <v>1</v>
      </c>
      <c r="D45" s="12"/>
    </row>
    <row r="46" spans="1:11" ht="15.75" thickBot="1" x14ac:dyDescent="0.3">
      <c r="A46" s="61"/>
      <c r="B46" s="14" t="s">
        <v>17</v>
      </c>
      <c r="C46" s="14" t="s">
        <v>2</v>
      </c>
      <c r="D46" s="15"/>
    </row>
  </sheetData>
  <mergeCells count="11">
    <mergeCell ref="A42:A46"/>
    <mergeCell ref="A1:D1"/>
    <mergeCell ref="A22:A24"/>
    <mergeCell ref="A34:A36"/>
    <mergeCell ref="A7:A8"/>
    <mergeCell ref="A3:A5"/>
    <mergeCell ref="A10:A15"/>
    <mergeCell ref="A26:A27"/>
    <mergeCell ref="B34:D35"/>
    <mergeCell ref="A17:A20"/>
    <mergeCell ref="B36:D36"/>
  </mergeCells>
  <hyperlinks>
    <hyperlink ref="B5" r:id="rId1"/>
    <hyperlink ref="B44" r:id="rId2"/>
  </hyperlinks>
  <pageMargins left="0.31496062992125984" right="0.11811023622047245" top="0.78740157480314965" bottom="0.39370078740157483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workbookViewId="0">
      <selection activeCell="D19" sqref="D19"/>
    </sheetView>
  </sheetViews>
  <sheetFormatPr defaultRowHeight="15" x14ac:dyDescent="0.25"/>
  <cols>
    <col min="1" max="1" width="12.5703125" bestFit="1" customWidth="1"/>
    <col min="2" max="2" width="15.42578125" customWidth="1"/>
    <col min="3" max="3" width="10" customWidth="1"/>
    <col min="4" max="4" width="38.7109375" customWidth="1"/>
    <col min="5" max="5" width="12.28515625" customWidth="1"/>
    <col min="6" max="6" width="12.140625" customWidth="1"/>
  </cols>
  <sheetData>
    <row r="1" spans="1:10" x14ac:dyDescent="0.25">
      <c r="A1" s="72" t="s">
        <v>24</v>
      </c>
      <c r="B1" s="72"/>
      <c r="C1" s="72"/>
      <c r="D1" s="72"/>
      <c r="E1" s="55" t="s">
        <v>97</v>
      </c>
      <c r="F1" s="55" t="s">
        <v>95</v>
      </c>
      <c r="G1" s="2"/>
      <c r="H1" s="2"/>
      <c r="I1" s="2"/>
      <c r="J1" s="2"/>
    </row>
    <row r="2" spans="1:10" x14ac:dyDescent="0.25">
      <c r="A2" s="45" t="s">
        <v>25</v>
      </c>
      <c r="B2" s="46"/>
      <c r="C2" s="46"/>
      <c r="D2" s="46"/>
      <c r="E2" s="48">
        <v>4004</v>
      </c>
      <c r="F2" s="48">
        <f t="shared" ref="F2:F7" si="0">E2/2</f>
        <v>2002</v>
      </c>
      <c r="G2" s="2"/>
      <c r="H2" s="2"/>
      <c r="I2" s="2"/>
      <c r="J2" s="2"/>
    </row>
    <row r="3" spans="1:10" x14ac:dyDescent="0.25">
      <c r="A3" s="49" t="s">
        <v>18</v>
      </c>
      <c r="B3" s="50" t="s">
        <v>3</v>
      </c>
      <c r="C3" s="50" t="s">
        <v>22</v>
      </c>
      <c r="D3" s="47" t="s">
        <v>28</v>
      </c>
      <c r="E3" s="48">
        <v>224</v>
      </c>
      <c r="F3" s="48">
        <f t="shared" si="0"/>
        <v>112</v>
      </c>
      <c r="G3" s="2"/>
      <c r="H3" s="2"/>
      <c r="I3" s="2"/>
      <c r="J3" s="2"/>
    </row>
    <row r="4" spans="1:10" x14ac:dyDescent="0.25">
      <c r="A4" s="49" t="s">
        <v>19</v>
      </c>
      <c r="B4" s="50" t="s">
        <v>4</v>
      </c>
      <c r="C4" s="50" t="s">
        <v>23</v>
      </c>
      <c r="D4" s="47" t="s">
        <v>27</v>
      </c>
      <c r="E4" s="48">
        <v>707</v>
      </c>
      <c r="F4" s="48">
        <f t="shared" si="0"/>
        <v>353.5</v>
      </c>
      <c r="G4" s="2"/>
      <c r="H4" s="2"/>
      <c r="I4" s="2"/>
      <c r="J4" s="2"/>
    </row>
    <row r="5" spans="1:10" x14ac:dyDescent="0.25">
      <c r="A5" s="49" t="s">
        <v>20</v>
      </c>
      <c r="B5" s="50" t="s">
        <v>5</v>
      </c>
      <c r="C5" s="50" t="s">
        <v>23</v>
      </c>
      <c r="D5" s="47" t="s">
        <v>26</v>
      </c>
      <c r="E5" s="48">
        <v>1032</v>
      </c>
      <c r="F5" s="48">
        <f t="shared" si="0"/>
        <v>516</v>
      </c>
      <c r="G5" s="2"/>
      <c r="H5" s="2"/>
      <c r="I5" s="2"/>
      <c r="J5" s="2"/>
    </row>
    <row r="6" spans="1:10" ht="15.75" x14ac:dyDescent="0.25">
      <c r="A6" s="49" t="s">
        <v>21</v>
      </c>
      <c r="B6" s="50" t="s">
        <v>3</v>
      </c>
      <c r="C6" s="50" t="s">
        <v>22</v>
      </c>
      <c r="D6" s="51" t="s">
        <v>98</v>
      </c>
      <c r="E6" s="48">
        <v>206</v>
      </c>
      <c r="F6" s="48">
        <f t="shared" si="0"/>
        <v>103</v>
      </c>
      <c r="G6" s="2"/>
      <c r="H6" s="2"/>
      <c r="I6" s="2"/>
      <c r="J6" s="2"/>
    </row>
    <row r="7" spans="1:10" x14ac:dyDescent="0.25">
      <c r="A7" s="2"/>
      <c r="B7" s="2"/>
      <c r="C7" s="2"/>
      <c r="D7" s="47" t="s">
        <v>49</v>
      </c>
      <c r="E7" s="48">
        <v>80</v>
      </c>
      <c r="F7" s="48">
        <f t="shared" si="0"/>
        <v>40</v>
      </c>
      <c r="G7" s="2"/>
      <c r="H7" s="2"/>
      <c r="I7" s="2"/>
      <c r="J7" s="2"/>
    </row>
    <row r="8" spans="1:10" x14ac:dyDescent="0.25">
      <c r="A8" s="2"/>
      <c r="B8" s="2"/>
      <c r="C8" s="2"/>
      <c r="D8" s="47" t="s">
        <v>50</v>
      </c>
      <c r="E8" s="48">
        <v>30</v>
      </c>
      <c r="F8" s="48">
        <v>15</v>
      </c>
      <c r="G8" s="2"/>
      <c r="H8" s="2"/>
      <c r="I8" s="2"/>
      <c r="J8" s="2"/>
    </row>
    <row r="9" spans="1:10" x14ac:dyDescent="0.25">
      <c r="A9" s="2"/>
      <c r="B9" s="2"/>
      <c r="C9" s="2"/>
      <c r="D9" s="47" t="s">
        <v>96</v>
      </c>
      <c r="E9" s="48">
        <v>100</v>
      </c>
      <c r="F9" s="48">
        <f>E9/2</f>
        <v>50</v>
      </c>
      <c r="G9" s="2"/>
      <c r="H9" s="2"/>
      <c r="I9" s="2"/>
      <c r="J9" s="2"/>
    </row>
    <row r="10" spans="1:10" x14ac:dyDescent="0.25">
      <c r="A10" s="2"/>
      <c r="B10" s="2"/>
      <c r="C10" s="2"/>
      <c r="D10" s="47" t="s">
        <v>51</v>
      </c>
      <c r="E10" s="48">
        <v>60</v>
      </c>
      <c r="F10" s="48">
        <v>30</v>
      </c>
      <c r="G10" s="2"/>
      <c r="H10" s="2"/>
      <c r="I10" s="2"/>
      <c r="J10" s="2"/>
    </row>
    <row r="11" spans="1:10" x14ac:dyDescent="0.25">
      <c r="A11" s="2"/>
      <c r="B11" s="2"/>
      <c r="C11" s="2"/>
      <c r="D11" s="47" t="s">
        <v>52</v>
      </c>
      <c r="E11" s="48">
        <v>70</v>
      </c>
      <c r="F11" s="48">
        <v>70</v>
      </c>
      <c r="G11" s="2"/>
      <c r="H11" s="2"/>
      <c r="I11" s="2"/>
      <c r="J11" s="2"/>
    </row>
    <row r="12" spans="1:10" x14ac:dyDescent="0.25">
      <c r="A12" s="2"/>
      <c r="B12" s="2"/>
      <c r="C12" s="2"/>
      <c r="D12" s="47" t="s">
        <v>53</v>
      </c>
      <c r="E12" s="48">
        <v>150</v>
      </c>
      <c r="F12" s="48">
        <f>E12/2</f>
        <v>75</v>
      </c>
      <c r="G12" s="2"/>
      <c r="H12" s="2"/>
      <c r="I12" s="2"/>
      <c r="J12" s="2"/>
    </row>
    <row r="13" spans="1:10" x14ac:dyDescent="0.25">
      <c r="A13" s="2"/>
      <c r="B13" s="2"/>
      <c r="C13" s="2"/>
      <c r="D13" s="52" t="s">
        <v>54</v>
      </c>
      <c r="E13" s="73"/>
      <c r="F13" s="48">
        <f>SUM(F2:F12)</f>
        <v>3366.5</v>
      </c>
      <c r="G13" s="2"/>
      <c r="H13" s="2"/>
      <c r="I13" s="2"/>
      <c r="J13" s="2"/>
    </row>
    <row r="14" spans="1:10" x14ac:dyDescent="0.25">
      <c r="A14" s="2"/>
      <c r="B14" s="2"/>
      <c r="C14" s="2"/>
      <c r="D14" s="52" t="s">
        <v>99</v>
      </c>
      <c r="E14" s="73"/>
      <c r="F14" s="48">
        <v>1000</v>
      </c>
      <c r="G14" s="2"/>
      <c r="H14" s="2"/>
      <c r="I14" s="2"/>
      <c r="J14" s="2"/>
    </row>
    <row r="15" spans="1:10" x14ac:dyDescent="0.25">
      <c r="A15" s="2"/>
      <c r="B15" s="2"/>
      <c r="C15" s="2"/>
      <c r="D15" s="53" t="s">
        <v>55</v>
      </c>
      <c r="E15" s="73"/>
      <c r="F15" s="54">
        <f>F13+F14</f>
        <v>4366.5</v>
      </c>
      <c r="G15" s="2"/>
      <c r="H15" s="2"/>
      <c r="I15" s="2"/>
      <c r="J15" s="2"/>
    </row>
    <row r="16" spans="1:10" x14ac:dyDescent="0.25">
      <c r="A16" s="2"/>
      <c r="B16" s="2"/>
      <c r="C16" s="2"/>
      <c r="D16" s="2"/>
      <c r="E16" s="3"/>
      <c r="F16" s="3"/>
      <c r="G16" s="2"/>
      <c r="H16" s="2"/>
      <c r="I16" s="2"/>
      <c r="J16" s="2"/>
    </row>
    <row r="17" spans="1:10" x14ac:dyDescent="0.25">
      <c r="A17" s="2"/>
      <c r="B17" s="2"/>
      <c r="C17" s="2"/>
      <c r="D17" s="2"/>
      <c r="E17" s="3"/>
      <c r="F17" s="3"/>
      <c r="G17" s="2"/>
      <c r="H17" s="2"/>
      <c r="I17" s="2"/>
      <c r="J17" s="2"/>
    </row>
    <row r="18" spans="1:10" x14ac:dyDescent="0.25">
      <c r="A18" s="2"/>
      <c r="B18" s="2"/>
      <c r="C18" s="2"/>
      <c r="D18" s="2"/>
      <c r="E18" s="3"/>
      <c r="F18" s="3"/>
      <c r="G18" s="2"/>
      <c r="H18" s="2"/>
      <c r="I18" s="2"/>
      <c r="J18" s="2"/>
    </row>
    <row r="19" spans="1:10" x14ac:dyDescent="0.25">
      <c r="A19" s="2"/>
      <c r="B19" s="2"/>
      <c r="C19" s="2"/>
      <c r="D19" s="2"/>
      <c r="E19" s="3"/>
      <c r="F19" s="3"/>
      <c r="G19" s="2"/>
      <c r="H19" s="2"/>
      <c r="I19" s="2"/>
      <c r="J19" s="2"/>
    </row>
    <row r="20" spans="1:10" x14ac:dyDescent="0.25">
      <c r="A20" s="2"/>
      <c r="B20" s="2"/>
      <c r="C20" s="2"/>
      <c r="D20" s="2"/>
      <c r="E20" s="3"/>
      <c r="F20" s="3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3"/>
      <c r="F21" s="3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3"/>
      <c r="F22" s="3"/>
      <c r="G22" s="2"/>
      <c r="H22" s="2"/>
      <c r="I22" s="2"/>
      <c r="J22" s="2"/>
    </row>
  </sheetData>
  <mergeCells count="2">
    <mergeCell ref="A1:D1"/>
    <mergeCell ref="E13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showGridLines="0" topLeftCell="B11" workbookViewId="0">
      <selection activeCell="C13" sqref="C13"/>
    </sheetView>
  </sheetViews>
  <sheetFormatPr defaultRowHeight="15" x14ac:dyDescent="0.25"/>
  <cols>
    <col min="1" max="1" width="9.140625" style="2"/>
    <col min="2" max="2" width="13.28515625" style="2" customWidth="1"/>
    <col min="3" max="3" width="36.28515625" style="2" bestFit="1" customWidth="1"/>
    <col min="4" max="4" width="69.140625" style="2" customWidth="1"/>
    <col min="5" max="16384" width="9.140625" style="2"/>
  </cols>
  <sheetData>
    <row r="2" spans="2:4" ht="90" x14ac:dyDescent="0.25">
      <c r="B2" s="74" t="s">
        <v>4</v>
      </c>
      <c r="C2" s="58" t="s">
        <v>115</v>
      </c>
      <c r="D2" s="57" t="s">
        <v>114</v>
      </c>
    </row>
    <row r="3" spans="2:4" ht="45" x14ac:dyDescent="0.25">
      <c r="B3" s="74"/>
      <c r="C3" s="58" t="s">
        <v>117</v>
      </c>
      <c r="D3" s="57" t="s">
        <v>116</v>
      </c>
    </row>
    <row r="4" spans="2:4" ht="60" x14ac:dyDescent="0.25">
      <c r="B4" s="74"/>
      <c r="C4" s="58" t="s">
        <v>118</v>
      </c>
      <c r="D4" s="57" t="s">
        <v>119</v>
      </c>
    </row>
    <row r="7" spans="2:4" ht="45" x14ac:dyDescent="0.25">
      <c r="B7" s="75" t="s">
        <v>5</v>
      </c>
      <c r="C7" s="56" t="s">
        <v>106</v>
      </c>
      <c r="D7" s="57" t="s">
        <v>107</v>
      </c>
    </row>
    <row r="8" spans="2:4" ht="75" x14ac:dyDescent="0.25">
      <c r="B8" s="75"/>
      <c r="C8" s="58" t="s">
        <v>108</v>
      </c>
      <c r="D8" s="57" t="s">
        <v>109</v>
      </c>
    </row>
    <row r="9" spans="2:4" ht="75" x14ac:dyDescent="0.25">
      <c r="B9" s="75"/>
      <c r="C9" s="56" t="s">
        <v>110</v>
      </c>
      <c r="D9" s="57" t="s">
        <v>111</v>
      </c>
    </row>
    <row r="10" spans="2:4" ht="45" x14ac:dyDescent="0.25">
      <c r="B10" s="75"/>
      <c r="C10" s="58" t="s">
        <v>113</v>
      </c>
      <c r="D10" s="57" t="s">
        <v>112</v>
      </c>
    </row>
    <row r="12" spans="2:4" ht="75" x14ac:dyDescent="0.25">
      <c r="B12" s="74" t="s">
        <v>3</v>
      </c>
      <c r="C12" s="56" t="s">
        <v>100</v>
      </c>
      <c r="D12" s="57" t="s">
        <v>101</v>
      </c>
    </row>
    <row r="13" spans="2:4" ht="45" x14ac:dyDescent="0.25">
      <c r="B13" s="74"/>
      <c r="C13" s="56" t="s">
        <v>102</v>
      </c>
      <c r="D13" s="57" t="s">
        <v>103</v>
      </c>
    </row>
    <row r="14" spans="2:4" ht="45" x14ac:dyDescent="0.25">
      <c r="B14" s="74"/>
      <c r="C14" s="56" t="s">
        <v>104</v>
      </c>
      <c r="D14" s="57" t="s">
        <v>105</v>
      </c>
    </row>
  </sheetData>
  <mergeCells count="3">
    <mergeCell ref="B12:B14"/>
    <mergeCell ref="B7:B10"/>
    <mergeCell ref="B2:B4"/>
  </mergeCells>
  <hyperlinks>
    <hyperlink ref="C12" r:id="rId1"/>
    <hyperlink ref="C13" r:id="rId2"/>
    <hyperlink ref="C14" r:id="rId3"/>
    <hyperlink ref="C7" r:id="rId4"/>
    <hyperlink ref="C8" r:id="rId5"/>
    <hyperlink ref="C9" r:id="rId6"/>
    <hyperlink ref="C10" r:id="rId7"/>
    <hyperlink ref="C2" r:id="rId8" location="REVIEWS"/>
    <hyperlink ref="C3" r:id="rId9" location="REVIEWS"/>
    <hyperlink ref="C4" r:id="rId10" location="REVIEWS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Programação</vt:lpstr>
      <vt:lpstr>Orçamento</vt:lpstr>
      <vt:lpstr>Comer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Moreira</dc:creator>
  <cp:lastModifiedBy>Flavia Moreira</cp:lastModifiedBy>
  <cp:lastPrinted>2015-02-18T17:27:38Z</cp:lastPrinted>
  <dcterms:created xsi:type="dcterms:W3CDTF">2015-01-09T00:03:17Z</dcterms:created>
  <dcterms:modified xsi:type="dcterms:W3CDTF">2015-04-27T00:04:26Z</dcterms:modified>
</cp:coreProperties>
</file>